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iepilogo per Macroindic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Massimo Lavaroni</author>
  </authors>
  <commentList>
    <comment ref="I26" authorId="0">
      <text>
        <r>
          <rPr>
            <b/>
            <sz val="9"/>
            <rFont val="Tahoma"/>
            <family val="2"/>
          </rPr>
          <t>unità di misura:ore</t>
        </r>
        <r>
          <rPr>
            <sz val="9"/>
            <rFont val="Tahoma"/>
            <family val="2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unità di misura: ore</t>
        </r>
      </text>
    </comment>
    <comment ref="I34" authorId="0">
      <text>
        <r>
          <rPr>
            <b/>
            <sz val="9"/>
            <rFont val="Tahoma"/>
            <family val="2"/>
          </rPr>
          <t xml:space="preserve">unità di misura: ore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<sst xmlns="http://schemas.openxmlformats.org/spreadsheetml/2006/main" count="118" uniqueCount="63">
  <si>
    <t/>
  </si>
  <si>
    <t>Numero comuni</t>
  </si>
  <si>
    <t>Popolazione residente</t>
  </si>
  <si>
    <t>Numero Utenze</t>
  </si>
  <si>
    <t>Macro-indicatore</t>
  </si>
  <si>
    <t>Indicatore semplice</t>
  </si>
  <si>
    <t>Totale eseguite</t>
  </si>
  <si>
    <t>Tot eseguite entro lo std</t>
  </si>
  <si>
    <t>Tot eseguite oltre lo std</t>
  </si>
  <si>
    <t>Cause di mancato rispetto</t>
  </si>
  <si>
    <t>num. casi di forza maggiore [comma 71.1.a)]</t>
  </si>
  <si>
    <t>num. casi imputabili all'utente finale o a terzi [comma 71.1.b)]</t>
  </si>
  <si>
    <t>imputabili al gestore</t>
  </si>
  <si>
    <t>Tot eseguite entro lo std scalate</t>
  </si>
  <si>
    <t>Tot eseguite oltre lo std per cause imputabili al gestore scalate</t>
  </si>
  <si>
    <t>MC1</t>
  </si>
  <si>
    <t>Tempo di preventivazione per allaccio idrico senza sopralluogo</t>
  </si>
  <si>
    <t>Tempo di preventivazione per allaccio fognario senza sopralluogo</t>
  </si>
  <si>
    <t>Tempo di preventivazione per lavori senza sopralluogo</t>
  </si>
  <si>
    <t>Tempo di preventivazione per allaccio idrico con sopralluogo</t>
  </si>
  <si>
    <t>Tempo di preventivazione per allaccio fognario con sopralluogo</t>
  </si>
  <si>
    <t>Tempo di preventivazione per lavori con sopralluogo</t>
  </si>
  <si>
    <t>Tempo di esecuzione dell'allaccio idrico che comporta l'esecuzione di lavoro semplice</t>
  </si>
  <si>
    <t>Tempo di esecuzione dell'allaccio fognario che comporta l'esecuzione di lavoro semplice</t>
  </si>
  <si>
    <t>Tempo di esecuzione di lavori semplici</t>
  </si>
  <si>
    <t>Tempo di esecuzione dell'allaccio idrico complesso</t>
  </si>
  <si>
    <t>Tempo di esecuzione dell'allaccio fognario complesso</t>
  </si>
  <si>
    <t>Tempo di esecuzione di lavori complessi</t>
  </si>
  <si>
    <t>Tempo di attivazione, della fornitura</t>
  </si>
  <si>
    <t>Tempo di riattivazione, ovvero di subentro nella fornitura senza modifiche alla portata del misuratore</t>
  </si>
  <si>
    <t>Tempo di riattivazione, ovvero di subentro nella fornitura con modifiche alla portata del misuratore</t>
  </si>
  <si>
    <t>Tempo di riattivazione della fornitura in seguito a disattivazione per morosità</t>
  </si>
  <si>
    <t>Tempo di disattivazione della fornitura</t>
  </si>
  <si>
    <t>Tempo di esecuzione della voltura</t>
  </si>
  <si>
    <t>MC2</t>
  </si>
  <si>
    <t>Tempo massimo per l'appuntamento concordato</t>
  </si>
  <si>
    <t>Preavviso minimo per la disdetta dell'appuntamento concordato</t>
  </si>
  <si>
    <t>Fascia di puntualità per gli appuntamenti</t>
  </si>
  <si>
    <t>Tempo di intervento per la verifica del misuratore</t>
  </si>
  <si>
    <t>Tempo di comunicazione dell'esito della verifica del misuratore effettuata in loco</t>
  </si>
  <si>
    <t>Tempo di comunicazione dell'esito della verifica del misuratore effettuata in laboratorio</t>
  </si>
  <si>
    <t>Tempo di sostituzione del misuratore malfunzionante</t>
  </si>
  <si>
    <t>Tempo di intervento per la verifica del livello di pressione</t>
  </si>
  <si>
    <t>Tempo di comunicazione dell'esito della verifica del livello di pressione</t>
  </si>
  <si>
    <t>Tempo di arrivo sul luogo di chiamata per pronto intervento</t>
  </si>
  <si>
    <t>Tempo per l'emissione della fattura</t>
  </si>
  <si>
    <t>Tempo di rettifica di fatturazione</t>
  </si>
  <si>
    <t>Tempo per la risposta a reclami</t>
  </si>
  <si>
    <t>Tempo per la risposta a richieste scritte di informazioni</t>
  </si>
  <si>
    <t>Tempo per la risposta a richieste scritte di rettifica di fatturazione</t>
  </si>
  <si>
    <t>Tempo per l'inoltro della richiesta ricevuta dall'utente finale al gestore del servizio di fognatura e/o depurazione</t>
  </si>
  <si>
    <t>Tempo per l'inoltro all'utente finale della comunicazione ricevuta dal gestore del servizio di fognatura e/o depurazione</t>
  </si>
  <si>
    <t>Tempo per la comunicazione dell'avvenuta attivazione, riattivazione, subentro, cessazione, voltura</t>
  </si>
  <si>
    <t>Tempo massimo di attesa agli sportelli</t>
  </si>
  <si>
    <t>Tempo medio di attesa agli sportelli</t>
  </si>
  <si>
    <t>Livello del servizio telefonico (LS)</t>
  </si>
  <si>
    <t>Accessibilità al servizio telefonico (AS)</t>
  </si>
  <si>
    <t>Tempo medio di attesa (secondi)  per il servizio telefonico (TMA)</t>
  </si>
  <si>
    <t>Tempo di risposta alla chiamata di pronto intervento (CPI)</t>
  </si>
  <si>
    <t>Totali per Macro-Indicatori</t>
  </si>
  <si>
    <t>Tempo/valore medio effettivo (GG LAVORATIVI)</t>
  </si>
  <si>
    <t>Riepilogo per Macro-Indicatori Qualità contrattuale - AS 2023</t>
  </si>
  <si>
    <t>Valori Macro-Indicatori 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</si>
</sst>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00%"/>
    <numFmt numFmtId="173" formatCode="#,##0.000"/>
    <numFmt numFmtId="174" formatCode="0.0%"/>
    <numFmt numFmtId="175" formatCode="_-* #,##0\ _€_-;\-* #,##0\ _€_-;_-* &quot;-&quot;??\ _€_-;_-@_-"/>
    <numFmt numFmtId="176" formatCode="0.000"/>
    <numFmt numFmtId="177" formatCode="0.000%"/>
    <numFmt numFmtId="178" formatCode="_-* #,##0_-;\-* #,##0_-;_-* &quot;-&quot;??_-;_-@_-"/>
    <numFmt numFmtId="179" formatCode="_-* #,##0.0_-;\-* #,##0.0_-;_-* &quot;-&quot;??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[$-410]dddd\ d\ mmmm\ yyyy"/>
    <numFmt numFmtId="184" formatCode="0.0"/>
  </numFmts>
  <fonts count="51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47" applyFo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178" fontId="46" fillId="0" borderId="10" xfId="43" applyNumberFormat="1" applyFont="1" applyFill="1" applyBorder="1" applyAlignment="1">
      <alignment vertical="center"/>
    </xf>
    <xf numFmtId="0" fontId="47" fillId="0" borderId="10" xfId="0" applyFont="1" applyBorder="1" applyAlignment="1">
      <alignment/>
    </xf>
    <xf numFmtId="171" fontId="46" fillId="33" borderId="10" xfId="43" applyFont="1" applyFill="1" applyBorder="1" applyAlignment="1">
      <alignment/>
    </xf>
    <xf numFmtId="181" fontId="46" fillId="33" borderId="10" xfId="43" applyNumberFormat="1" applyFont="1" applyFill="1" applyBorder="1" applyAlignment="1">
      <alignment/>
    </xf>
    <xf numFmtId="171" fontId="0" fillId="33" borderId="10" xfId="43" applyFont="1" applyFill="1" applyBorder="1" applyAlignment="1">
      <alignment/>
    </xf>
    <xf numFmtId="9" fontId="46" fillId="0" borderId="10" xfId="51" applyFont="1" applyFill="1" applyBorder="1" applyAlignment="1">
      <alignment vertical="center"/>
    </xf>
    <xf numFmtId="0" fontId="46" fillId="0" borderId="10" xfId="0" applyFont="1" applyBorder="1" applyAlignment="1" applyProtection="1">
      <alignment/>
      <protection locked="0"/>
    </xf>
    <xf numFmtId="178" fontId="46" fillId="33" borderId="10" xfId="43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1" fontId="46" fillId="33" borderId="10" xfId="43" applyNumberFormat="1" applyFont="1" applyFill="1" applyBorder="1" applyAlignment="1">
      <alignment/>
    </xf>
    <xf numFmtId="177" fontId="45" fillId="0" borderId="10" xfId="50" applyNumberFormat="1" applyFont="1" applyFill="1" applyBorder="1" applyAlignment="1">
      <alignment vertical="center"/>
    </xf>
    <xf numFmtId="178" fontId="45" fillId="33" borderId="10" xfId="43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/>
    </xf>
    <xf numFmtId="171" fontId="45" fillId="33" borderId="10" xfId="43" applyFont="1" applyFill="1" applyBorder="1" applyAlignment="1">
      <alignment horizontal="center" vertical="center" wrapText="1"/>
    </xf>
    <xf numFmtId="178" fontId="45" fillId="33" borderId="10" xfId="43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9"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8DB4E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AEE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9">
      <selection activeCell="O48" sqref="O48"/>
    </sheetView>
  </sheetViews>
  <sheetFormatPr defaultColWidth="11.421875" defaultRowHeight="12.75"/>
  <cols>
    <col min="1" max="1" width="9.57421875" style="0" customWidth="1"/>
    <col min="2" max="2" width="78.28125" style="0" customWidth="1"/>
    <col min="3" max="8" width="11.421875" style="0" customWidth="1"/>
    <col min="9" max="9" width="13.421875" style="0" customWidth="1"/>
    <col min="10" max="10" width="11.421875" style="2" customWidth="1"/>
  </cols>
  <sheetData>
    <row r="1" spans="1:5" ht="18.75" customHeight="1">
      <c r="A1" s="1" t="s">
        <v>61</v>
      </c>
      <c r="C1" s="19" t="s">
        <v>1</v>
      </c>
      <c r="D1" s="19"/>
      <c r="E1" s="7">
        <v>41</v>
      </c>
    </row>
    <row r="2" spans="3:5" ht="12.75" customHeight="1">
      <c r="C2" s="19" t="s">
        <v>2</v>
      </c>
      <c r="D2" s="19"/>
      <c r="E2" s="7">
        <v>289070</v>
      </c>
    </row>
    <row r="3" spans="3:5" ht="12.75" customHeight="1">
      <c r="C3" s="19" t="s">
        <v>3</v>
      </c>
      <c r="D3" s="19"/>
      <c r="E3" s="7">
        <v>121782</v>
      </c>
    </row>
    <row r="4" ht="12.75"/>
    <row r="5" spans="1:12" ht="26.25" customHeight="1">
      <c r="A5" s="23" t="s">
        <v>4</v>
      </c>
      <c r="B5" s="23" t="s">
        <v>5</v>
      </c>
      <c r="C5" s="24" t="s">
        <v>6</v>
      </c>
      <c r="D5" s="24" t="s">
        <v>7</v>
      </c>
      <c r="E5" s="23" t="s">
        <v>8</v>
      </c>
      <c r="F5" s="23" t="s">
        <v>9</v>
      </c>
      <c r="G5" s="23"/>
      <c r="H5" s="23"/>
      <c r="I5" s="21" t="s">
        <v>60</v>
      </c>
      <c r="J5" s="3"/>
      <c r="K5" s="22" t="s">
        <v>13</v>
      </c>
      <c r="L5" s="22" t="s">
        <v>14</v>
      </c>
    </row>
    <row r="6" spans="1:12" ht="78.75">
      <c r="A6" s="23"/>
      <c r="B6" s="23"/>
      <c r="C6" s="25"/>
      <c r="D6" s="25"/>
      <c r="E6" s="23"/>
      <c r="F6" s="5" t="s">
        <v>10</v>
      </c>
      <c r="G6" s="5" t="s">
        <v>11</v>
      </c>
      <c r="H6" s="5" t="s">
        <v>12</v>
      </c>
      <c r="I6" s="21"/>
      <c r="J6" s="4"/>
      <c r="K6" s="22"/>
      <c r="L6" s="22"/>
    </row>
    <row r="7" spans="1:12" ht="12.75">
      <c r="A7" s="8" t="s">
        <v>15</v>
      </c>
      <c r="B7" s="8" t="s">
        <v>16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0"/>
      <c r="J7"/>
      <c r="K7" s="7">
        <f aca="true" t="shared" si="0" ref="K7:K34">D7</f>
        <v>0</v>
      </c>
      <c r="L7" s="7">
        <f>H7</f>
        <v>0</v>
      </c>
    </row>
    <row r="8" spans="1:12" ht="12.75">
      <c r="A8" s="8" t="s">
        <v>15</v>
      </c>
      <c r="B8" s="8" t="s">
        <v>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/>
      <c r="J8"/>
      <c r="K8" s="7">
        <f t="shared" si="0"/>
        <v>0</v>
      </c>
      <c r="L8" s="7">
        <f aca="true" t="shared" si="1" ref="L8:L34">H8</f>
        <v>0</v>
      </c>
    </row>
    <row r="9" spans="1:12" ht="12.75">
      <c r="A9" s="8" t="s">
        <v>15</v>
      </c>
      <c r="B9" s="8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0"/>
      <c r="J9"/>
      <c r="K9" s="7">
        <f t="shared" si="0"/>
        <v>0</v>
      </c>
      <c r="L9" s="7">
        <f t="shared" si="1"/>
        <v>0</v>
      </c>
    </row>
    <row r="10" spans="1:12" ht="12.75">
      <c r="A10" s="8" t="s">
        <v>15</v>
      </c>
      <c r="B10" s="8" t="s">
        <v>19</v>
      </c>
      <c r="C10" s="7">
        <v>547</v>
      </c>
      <c r="D10" s="7">
        <v>537</v>
      </c>
      <c r="E10" s="7">
        <v>10</v>
      </c>
      <c r="F10" s="7">
        <v>0</v>
      </c>
      <c r="G10" s="7">
        <v>8</v>
      </c>
      <c r="H10" s="7">
        <v>2</v>
      </c>
      <c r="I10" s="10">
        <v>6.14</v>
      </c>
      <c r="J10"/>
      <c r="K10" s="7">
        <f t="shared" si="0"/>
        <v>537</v>
      </c>
      <c r="L10" s="7">
        <f t="shared" si="1"/>
        <v>2</v>
      </c>
    </row>
    <row r="11" spans="1:12" ht="12.75">
      <c r="A11" s="8" t="s">
        <v>15</v>
      </c>
      <c r="B11" s="8" t="s">
        <v>20</v>
      </c>
      <c r="C11" s="7">
        <v>150</v>
      </c>
      <c r="D11" s="7">
        <v>148</v>
      </c>
      <c r="E11" s="7">
        <v>2</v>
      </c>
      <c r="F11" s="7">
        <v>0</v>
      </c>
      <c r="G11" s="7">
        <v>1</v>
      </c>
      <c r="H11" s="7">
        <v>1</v>
      </c>
      <c r="I11" s="10">
        <v>20.82</v>
      </c>
      <c r="J11"/>
      <c r="K11" s="7">
        <f t="shared" si="0"/>
        <v>148</v>
      </c>
      <c r="L11" s="7">
        <f t="shared" si="1"/>
        <v>1</v>
      </c>
    </row>
    <row r="12" spans="1:12" ht="12.75">
      <c r="A12" s="8" t="s">
        <v>15</v>
      </c>
      <c r="B12" s="8" t="s">
        <v>21</v>
      </c>
      <c r="C12" s="7">
        <v>37</v>
      </c>
      <c r="D12" s="7">
        <v>36</v>
      </c>
      <c r="E12" s="7">
        <v>1</v>
      </c>
      <c r="F12" s="7">
        <v>0</v>
      </c>
      <c r="G12" s="7">
        <v>0</v>
      </c>
      <c r="H12" s="7">
        <v>1</v>
      </c>
      <c r="I12" s="10">
        <v>6.48</v>
      </c>
      <c r="J12"/>
      <c r="K12" s="7">
        <f t="shared" si="0"/>
        <v>36</v>
      </c>
      <c r="L12" s="7">
        <f t="shared" si="1"/>
        <v>1</v>
      </c>
    </row>
    <row r="13" spans="1:12" ht="12.75">
      <c r="A13" s="8" t="s">
        <v>15</v>
      </c>
      <c r="B13" s="8" t="s">
        <v>22</v>
      </c>
      <c r="C13" s="7">
        <v>68</v>
      </c>
      <c r="D13" s="7">
        <v>67</v>
      </c>
      <c r="E13" s="7">
        <v>1</v>
      </c>
      <c r="F13" s="7">
        <v>0</v>
      </c>
      <c r="G13" s="7">
        <v>1</v>
      </c>
      <c r="H13" s="7">
        <v>0</v>
      </c>
      <c r="I13" s="10">
        <v>6.31</v>
      </c>
      <c r="J13"/>
      <c r="K13" s="7">
        <f t="shared" si="0"/>
        <v>67</v>
      </c>
      <c r="L13" s="7">
        <f t="shared" si="1"/>
        <v>0</v>
      </c>
    </row>
    <row r="14" spans="1:12" ht="12.75">
      <c r="A14" s="8" t="s">
        <v>15</v>
      </c>
      <c r="B14" s="8" t="s">
        <v>23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0"/>
      <c r="J14"/>
      <c r="K14" s="7">
        <f t="shared" si="0"/>
        <v>0</v>
      </c>
      <c r="L14" s="7">
        <f t="shared" si="1"/>
        <v>0</v>
      </c>
    </row>
    <row r="15" spans="1:12" ht="12.75">
      <c r="A15" s="8" t="s">
        <v>15</v>
      </c>
      <c r="B15" s="8" t="s">
        <v>24</v>
      </c>
      <c r="C15" s="7">
        <v>10</v>
      </c>
      <c r="D15" s="7">
        <v>10</v>
      </c>
      <c r="E15" s="7">
        <v>0</v>
      </c>
      <c r="F15" s="7">
        <v>0</v>
      </c>
      <c r="G15" s="7">
        <v>0</v>
      </c>
      <c r="H15" s="7">
        <v>0</v>
      </c>
      <c r="I15" s="10">
        <v>6.6</v>
      </c>
      <c r="J15"/>
      <c r="K15" s="7">
        <f t="shared" si="0"/>
        <v>10</v>
      </c>
      <c r="L15" s="7">
        <f t="shared" si="1"/>
        <v>0</v>
      </c>
    </row>
    <row r="16" spans="1:12" ht="12.75">
      <c r="A16" s="8" t="s">
        <v>15</v>
      </c>
      <c r="B16" s="8" t="s">
        <v>25</v>
      </c>
      <c r="C16" s="7">
        <v>406</v>
      </c>
      <c r="D16" s="7">
        <v>393</v>
      </c>
      <c r="E16" s="7">
        <v>13</v>
      </c>
      <c r="F16" s="7">
        <v>0</v>
      </c>
      <c r="G16" s="7">
        <v>3</v>
      </c>
      <c r="H16" s="7">
        <v>10</v>
      </c>
      <c r="I16" s="10">
        <v>12.35</v>
      </c>
      <c r="J16"/>
      <c r="K16" s="7">
        <f t="shared" si="0"/>
        <v>393</v>
      </c>
      <c r="L16" s="7">
        <f t="shared" si="1"/>
        <v>10</v>
      </c>
    </row>
    <row r="17" spans="1:12" ht="12.75">
      <c r="A17" s="8" t="s">
        <v>15</v>
      </c>
      <c r="B17" s="8" t="s">
        <v>26</v>
      </c>
      <c r="C17" s="7">
        <v>123</v>
      </c>
      <c r="D17" s="7">
        <v>113</v>
      </c>
      <c r="E17" s="7">
        <v>10</v>
      </c>
      <c r="F17" s="7">
        <v>0</v>
      </c>
      <c r="G17" s="7">
        <v>0</v>
      </c>
      <c r="H17" s="7">
        <v>10</v>
      </c>
      <c r="I17" s="10">
        <v>32.41</v>
      </c>
      <c r="J17"/>
      <c r="K17" s="7">
        <f t="shared" si="0"/>
        <v>113</v>
      </c>
      <c r="L17" s="7">
        <f t="shared" si="1"/>
        <v>10</v>
      </c>
    </row>
    <row r="18" spans="1:12" ht="12.75">
      <c r="A18" s="8" t="s">
        <v>15</v>
      </c>
      <c r="B18" s="8" t="s">
        <v>27</v>
      </c>
      <c r="C18" s="7">
        <v>22</v>
      </c>
      <c r="D18" s="7">
        <v>22</v>
      </c>
      <c r="E18" s="7">
        <v>0</v>
      </c>
      <c r="F18" s="7">
        <v>0</v>
      </c>
      <c r="G18" s="7">
        <v>0</v>
      </c>
      <c r="H18" s="7">
        <v>0</v>
      </c>
      <c r="I18" s="10">
        <v>10.73</v>
      </c>
      <c r="J18"/>
      <c r="K18" s="7">
        <f t="shared" si="0"/>
        <v>22</v>
      </c>
      <c r="L18" s="7">
        <f t="shared" si="1"/>
        <v>0</v>
      </c>
    </row>
    <row r="19" spans="1:12" ht="12.75">
      <c r="A19" s="8" t="s">
        <v>15</v>
      </c>
      <c r="B19" s="8" t="s">
        <v>28</v>
      </c>
      <c r="C19" s="7">
        <v>631</v>
      </c>
      <c r="D19" s="7">
        <v>610</v>
      </c>
      <c r="E19" s="7">
        <v>21</v>
      </c>
      <c r="F19" s="7">
        <v>0</v>
      </c>
      <c r="G19" s="7">
        <v>14</v>
      </c>
      <c r="H19" s="7">
        <v>7</v>
      </c>
      <c r="I19" s="10">
        <v>1.51</v>
      </c>
      <c r="J19"/>
      <c r="K19" s="7">
        <f t="shared" si="0"/>
        <v>610</v>
      </c>
      <c r="L19" s="7">
        <f t="shared" si="1"/>
        <v>7</v>
      </c>
    </row>
    <row r="20" spans="1:12" ht="12.75">
      <c r="A20" s="8" t="s">
        <v>15</v>
      </c>
      <c r="B20" s="8" t="s">
        <v>29</v>
      </c>
      <c r="C20" s="7">
        <v>841</v>
      </c>
      <c r="D20" s="7">
        <v>828</v>
      </c>
      <c r="E20" s="7">
        <v>13</v>
      </c>
      <c r="F20" s="7">
        <v>0</v>
      </c>
      <c r="G20" s="7">
        <v>3</v>
      </c>
      <c r="H20" s="7">
        <v>10</v>
      </c>
      <c r="I20" s="10">
        <v>2.83</v>
      </c>
      <c r="J20"/>
      <c r="K20" s="7">
        <f t="shared" si="0"/>
        <v>828</v>
      </c>
      <c r="L20" s="7">
        <f t="shared" si="1"/>
        <v>10</v>
      </c>
    </row>
    <row r="21" spans="1:12" ht="12.75">
      <c r="A21" s="8" t="s">
        <v>15</v>
      </c>
      <c r="B21" s="8" t="s">
        <v>30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0"/>
      <c r="J21"/>
      <c r="K21" s="7">
        <f t="shared" si="0"/>
        <v>0</v>
      </c>
      <c r="L21" s="7">
        <f t="shared" si="1"/>
        <v>0</v>
      </c>
    </row>
    <row r="22" spans="1:12" ht="12.75">
      <c r="A22" s="8" t="s">
        <v>15</v>
      </c>
      <c r="B22" s="8" t="s">
        <v>31</v>
      </c>
      <c r="C22" s="7">
        <v>29</v>
      </c>
      <c r="D22" s="7">
        <v>29</v>
      </c>
      <c r="E22" s="7">
        <v>0</v>
      </c>
      <c r="F22" s="7">
        <v>0</v>
      </c>
      <c r="G22" s="7">
        <v>0</v>
      </c>
      <c r="H22" s="7">
        <v>0</v>
      </c>
      <c r="I22" s="10">
        <v>0</v>
      </c>
      <c r="J22"/>
      <c r="K22" s="7">
        <f t="shared" si="0"/>
        <v>29</v>
      </c>
      <c r="L22" s="7">
        <f t="shared" si="1"/>
        <v>0</v>
      </c>
    </row>
    <row r="23" spans="1:12" ht="12.75">
      <c r="A23" s="8" t="s">
        <v>15</v>
      </c>
      <c r="B23" s="8" t="s">
        <v>32</v>
      </c>
      <c r="C23" s="7">
        <v>998</v>
      </c>
      <c r="D23" s="7">
        <v>983</v>
      </c>
      <c r="E23" s="7">
        <v>15</v>
      </c>
      <c r="F23" s="7">
        <v>0</v>
      </c>
      <c r="G23" s="7">
        <v>3</v>
      </c>
      <c r="H23" s="7">
        <v>12</v>
      </c>
      <c r="I23" s="10">
        <v>3.81</v>
      </c>
      <c r="J23"/>
      <c r="K23" s="7">
        <f t="shared" si="0"/>
        <v>983</v>
      </c>
      <c r="L23" s="7">
        <f t="shared" si="1"/>
        <v>12</v>
      </c>
    </row>
    <row r="24" spans="1:12" ht="12.75">
      <c r="A24" s="8" t="s">
        <v>15</v>
      </c>
      <c r="B24" s="8" t="s">
        <v>33</v>
      </c>
      <c r="C24" s="7">
        <v>3521</v>
      </c>
      <c r="D24" s="7">
        <v>3518</v>
      </c>
      <c r="E24" s="7">
        <v>3</v>
      </c>
      <c r="F24" s="7">
        <v>0</v>
      </c>
      <c r="G24" s="7">
        <v>1</v>
      </c>
      <c r="H24" s="7">
        <v>2</v>
      </c>
      <c r="I24" s="10">
        <v>0.25</v>
      </c>
      <c r="J24"/>
      <c r="K24" s="7">
        <f t="shared" si="0"/>
        <v>3518</v>
      </c>
      <c r="L24" s="7">
        <f t="shared" si="1"/>
        <v>2</v>
      </c>
    </row>
    <row r="25" spans="1:12" ht="12.75">
      <c r="A25" s="8" t="s">
        <v>34</v>
      </c>
      <c r="B25" s="8" t="s">
        <v>35</v>
      </c>
      <c r="C25" s="7">
        <v>596</v>
      </c>
      <c r="D25" s="7">
        <v>584</v>
      </c>
      <c r="E25" s="7">
        <v>12</v>
      </c>
      <c r="F25" s="7">
        <v>0</v>
      </c>
      <c r="G25" s="7">
        <v>1</v>
      </c>
      <c r="H25" s="7">
        <v>11</v>
      </c>
      <c r="I25" s="10">
        <v>3.56</v>
      </c>
      <c r="J25"/>
      <c r="K25" s="7">
        <f t="shared" si="0"/>
        <v>584</v>
      </c>
      <c r="L25" s="7">
        <f t="shared" si="1"/>
        <v>11</v>
      </c>
    </row>
    <row r="26" spans="1:12" ht="12.75">
      <c r="A26" s="8" t="s">
        <v>34</v>
      </c>
      <c r="B26" s="8" t="s">
        <v>36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0"/>
      <c r="J26"/>
      <c r="K26" s="7">
        <f t="shared" si="0"/>
        <v>0</v>
      </c>
      <c r="L26" s="7">
        <f t="shared" si="1"/>
        <v>0</v>
      </c>
    </row>
    <row r="27" spans="1:12" ht="12.75">
      <c r="A27" s="8" t="s">
        <v>34</v>
      </c>
      <c r="B27" s="8" t="s">
        <v>37</v>
      </c>
      <c r="C27" s="7">
        <v>824</v>
      </c>
      <c r="D27" s="7">
        <v>814</v>
      </c>
      <c r="E27" s="7">
        <v>10</v>
      </c>
      <c r="F27" s="7">
        <v>0</v>
      </c>
      <c r="G27" s="7">
        <v>8</v>
      </c>
      <c r="H27" s="7">
        <v>2</v>
      </c>
      <c r="I27" s="10">
        <v>0.26</v>
      </c>
      <c r="J27"/>
      <c r="K27" s="7">
        <f t="shared" si="0"/>
        <v>814</v>
      </c>
      <c r="L27" s="7">
        <f t="shared" si="1"/>
        <v>2</v>
      </c>
    </row>
    <row r="28" spans="1:12" ht="12.75">
      <c r="A28" s="8" t="s">
        <v>34</v>
      </c>
      <c r="B28" s="8" t="s">
        <v>38</v>
      </c>
      <c r="C28" s="7">
        <v>24</v>
      </c>
      <c r="D28" s="7">
        <v>24</v>
      </c>
      <c r="E28" s="7">
        <v>0</v>
      </c>
      <c r="F28" s="7">
        <v>0</v>
      </c>
      <c r="G28" s="7">
        <v>0</v>
      </c>
      <c r="H28" s="7">
        <v>0</v>
      </c>
      <c r="I28" s="10">
        <v>6.29</v>
      </c>
      <c r="J28"/>
      <c r="K28" s="7">
        <f t="shared" si="0"/>
        <v>24</v>
      </c>
      <c r="L28" s="7">
        <f t="shared" si="1"/>
        <v>0</v>
      </c>
    </row>
    <row r="29" spans="1:12" ht="12.75">
      <c r="A29" s="8" t="s">
        <v>34</v>
      </c>
      <c r="B29" s="8" t="s">
        <v>39</v>
      </c>
      <c r="C29" s="7">
        <v>24</v>
      </c>
      <c r="D29" s="7">
        <v>21</v>
      </c>
      <c r="E29" s="7">
        <v>3</v>
      </c>
      <c r="F29" s="7">
        <v>0</v>
      </c>
      <c r="G29" s="7">
        <v>0</v>
      </c>
      <c r="H29" s="7">
        <v>3</v>
      </c>
      <c r="I29" s="10">
        <v>5</v>
      </c>
      <c r="J29"/>
      <c r="K29" s="7">
        <f t="shared" si="0"/>
        <v>21</v>
      </c>
      <c r="L29" s="7">
        <f t="shared" si="1"/>
        <v>3</v>
      </c>
    </row>
    <row r="30" spans="1:12" ht="12.75">
      <c r="A30" s="8" t="s">
        <v>34</v>
      </c>
      <c r="B30" s="8" t="s">
        <v>40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0"/>
      <c r="J30"/>
      <c r="K30" s="7">
        <f t="shared" si="0"/>
        <v>0</v>
      </c>
      <c r="L30" s="7">
        <f t="shared" si="1"/>
        <v>0</v>
      </c>
    </row>
    <row r="31" spans="1:12" ht="12.75">
      <c r="A31" s="8" t="s">
        <v>34</v>
      </c>
      <c r="B31" s="8" t="s">
        <v>41</v>
      </c>
      <c r="C31" s="7">
        <v>5</v>
      </c>
      <c r="D31" s="7">
        <v>4</v>
      </c>
      <c r="E31" s="7">
        <v>1</v>
      </c>
      <c r="F31" s="7">
        <v>0</v>
      </c>
      <c r="G31" s="7">
        <v>0</v>
      </c>
      <c r="H31" s="7">
        <v>1</v>
      </c>
      <c r="I31" s="17">
        <v>4.6</v>
      </c>
      <c r="J31"/>
      <c r="K31" s="7">
        <f t="shared" si="0"/>
        <v>4</v>
      </c>
      <c r="L31" s="7">
        <f t="shared" si="1"/>
        <v>1</v>
      </c>
    </row>
    <row r="32" spans="1:12" ht="12.75">
      <c r="A32" s="8" t="s">
        <v>34</v>
      </c>
      <c r="B32" s="8" t="s">
        <v>42</v>
      </c>
      <c r="C32" s="7">
        <v>5</v>
      </c>
      <c r="D32" s="7">
        <v>5</v>
      </c>
      <c r="E32" s="7">
        <v>0</v>
      </c>
      <c r="F32" s="7">
        <v>0</v>
      </c>
      <c r="G32" s="7">
        <v>0</v>
      </c>
      <c r="H32" s="7">
        <v>0</v>
      </c>
      <c r="I32" s="10">
        <v>6.2</v>
      </c>
      <c r="J32"/>
      <c r="K32" s="7">
        <f t="shared" si="0"/>
        <v>5</v>
      </c>
      <c r="L32" s="7">
        <f t="shared" si="1"/>
        <v>0</v>
      </c>
    </row>
    <row r="33" spans="1:12" ht="12.75">
      <c r="A33" s="8" t="s">
        <v>34</v>
      </c>
      <c r="B33" s="8" t="s">
        <v>43</v>
      </c>
      <c r="C33" s="7">
        <v>5</v>
      </c>
      <c r="D33" s="7">
        <v>4</v>
      </c>
      <c r="E33" s="7">
        <v>1</v>
      </c>
      <c r="F33" s="7">
        <v>0</v>
      </c>
      <c r="G33" s="7">
        <v>1</v>
      </c>
      <c r="H33" s="7">
        <v>0</v>
      </c>
      <c r="I33" s="10">
        <v>4.4</v>
      </c>
      <c r="J33"/>
      <c r="K33" s="7">
        <f t="shared" si="0"/>
        <v>4</v>
      </c>
      <c r="L33" s="7">
        <f t="shared" si="1"/>
        <v>0</v>
      </c>
    </row>
    <row r="34" spans="1:12" ht="12.75">
      <c r="A34" s="8" t="s">
        <v>34</v>
      </c>
      <c r="B34" s="8" t="s">
        <v>44</v>
      </c>
      <c r="C34" s="7">
        <v>163</v>
      </c>
      <c r="D34" s="7">
        <v>162</v>
      </c>
      <c r="E34" s="7">
        <v>1</v>
      </c>
      <c r="F34" s="7">
        <v>0</v>
      </c>
      <c r="G34" s="7">
        <v>0</v>
      </c>
      <c r="H34" s="7">
        <v>1</v>
      </c>
      <c r="I34" s="10">
        <v>0.87</v>
      </c>
      <c r="J34"/>
      <c r="K34" s="7">
        <f t="shared" si="0"/>
        <v>162</v>
      </c>
      <c r="L34" s="7">
        <f t="shared" si="1"/>
        <v>1</v>
      </c>
    </row>
    <row r="35" spans="1:12" ht="12.75">
      <c r="A35" s="8" t="s">
        <v>34</v>
      </c>
      <c r="B35" s="8" t="s">
        <v>45</v>
      </c>
      <c r="C35" s="7">
        <v>413458</v>
      </c>
      <c r="D35" s="7">
        <v>412969</v>
      </c>
      <c r="E35" s="7">
        <v>489</v>
      </c>
      <c r="F35" s="7">
        <v>0</v>
      </c>
      <c r="G35" s="7">
        <v>450</v>
      </c>
      <c r="H35" s="7">
        <v>39</v>
      </c>
      <c r="I35" s="10">
        <v>28.1</v>
      </c>
      <c r="J35"/>
      <c r="K35" s="7">
        <f>D35*0.001</f>
        <v>412.969</v>
      </c>
      <c r="L35" s="7">
        <f>H35*0.001</f>
        <v>0.039</v>
      </c>
    </row>
    <row r="36" spans="1:12" ht="12.75">
      <c r="A36" s="8" t="s">
        <v>34</v>
      </c>
      <c r="B36" s="8" t="s">
        <v>46</v>
      </c>
      <c r="C36" s="7">
        <v>24</v>
      </c>
      <c r="D36" s="7">
        <v>23</v>
      </c>
      <c r="E36" s="7">
        <v>1</v>
      </c>
      <c r="F36" s="7">
        <v>0</v>
      </c>
      <c r="G36" s="7">
        <v>0</v>
      </c>
      <c r="H36" s="7">
        <v>1</v>
      </c>
      <c r="I36" s="10">
        <v>21.75</v>
      </c>
      <c r="J36"/>
      <c r="K36" s="7">
        <f aca="true" t="shared" si="2" ref="K36:K42">D36</f>
        <v>23</v>
      </c>
      <c r="L36" s="7">
        <f aca="true" t="shared" si="3" ref="L36:L42">H36</f>
        <v>1</v>
      </c>
    </row>
    <row r="37" spans="1:12" ht="12.75">
      <c r="A37" s="8" t="s">
        <v>34</v>
      </c>
      <c r="B37" s="8" t="s">
        <v>47</v>
      </c>
      <c r="C37" s="7">
        <v>149</v>
      </c>
      <c r="D37" s="7">
        <v>147</v>
      </c>
      <c r="E37" s="7">
        <v>2</v>
      </c>
      <c r="F37" s="7">
        <v>0</v>
      </c>
      <c r="G37" s="7">
        <v>0</v>
      </c>
      <c r="H37" s="7">
        <v>2</v>
      </c>
      <c r="I37" s="10">
        <v>11.25</v>
      </c>
      <c r="J37"/>
      <c r="K37" s="7">
        <f t="shared" si="2"/>
        <v>147</v>
      </c>
      <c r="L37" s="7">
        <f t="shared" si="3"/>
        <v>2</v>
      </c>
    </row>
    <row r="38" spans="1:12" ht="12.75">
      <c r="A38" s="8" t="s">
        <v>34</v>
      </c>
      <c r="B38" s="8" t="s">
        <v>48</v>
      </c>
      <c r="C38" s="7">
        <v>343</v>
      </c>
      <c r="D38" s="7">
        <v>340</v>
      </c>
      <c r="E38" s="7">
        <v>3</v>
      </c>
      <c r="F38" s="7">
        <v>0</v>
      </c>
      <c r="G38" s="7">
        <v>1</v>
      </c>
      <c r="H38" s="7">
        <v>2</v>
      </c>
      <c r="I38" s="10">
        <v>2.77</v>
      </c>
      <c r="J38"/>
      <c r="K38" s="7">
        <f t="shared" si="2"/>
        <v>340</v>
      </c>
      <c r="L38" s="7">
        <f t="shared" si="3"/>
        <v>2</v>
      </c>
    </row>
    <row r="39" spans="1:12" ht="12.75">
      <c r="A39" s="8" t="s">
        <v>34</v>
      </c>
      <c r="B39" s="8" t="s">
        <v>49</v>
      </c>
      <c r="C39" s="7">
        <v>143</v>
      </c>
      <c r="D39" s="7">
        <v>137</v>
      </c>
      <c r="E39" s="7">
        <v>6</v>
      </c>
      <c r="F39" s="7">
        <v>0</v>
      </c>
      <c r="G39" s="7">
        <v>4</v>
      </c>
      <c r="H39" s="7">
        <v>2</v>
      </c>
      <c r="I39" s="10">
        <v>10.51</v>
      </c>
      <c r="J39"/>
      <c r="K39" s="7">
        <f t="shared" si="2"/>
        <v>137</v>
      </c>
      <c r="L39" s="7">
        <f t="shared" si="3"/>
        <v>2</v>
      </c>
    </row>
    <row r="40" spans="1:12" ht="12.75">
      <c r="A40" s="8" t="s">
        <v>34</v>
      </c>
      <c r="B40" s="8" t="s">
        <v>50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0"/>
      <c r="J40"/>
      <c r="K40" s="7">
        <f t="shared" si="2"/>
        <v>0</v>
      </c>
      <c r="L40" s="7">
        <f t="shared" si="3"/>
        <v>0</v>
      </c>
    </row>
    <row r="41" spans="1:12" ht="12.75">
      <c r="A41" s="8" t="s">
        <v>34</v>
      </c>
      <c r="B41" s="8" t="s">
        <v>51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0"/>
      <c r="J41"/>
      <c r="K41" s="7">
        <f t="shared" si="2"/>
        <v>0</v>
      </c>
      <c r="L41" s="7">
        <f t="shared" si="3"/>
        <v>0</v>
      </c>
    </row>
    <row r="42" spans="1:12" ht="12.75">
      <c r="A42" s="8" t="s">
        <v>34</v>
      </c>
      <c r="B42" s="8" t="s">
        <v>52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0"/>
      <c r="J42"/>
      <c r="K42" s="7">
        <f t="shared" si="2"/>
        <v>0</v>
      </c>
      <c r="L42" s="7">
        <f t="shared" si="3"/>
        <v>0</v>
      </c>
    </row>
    <row r="43" spans="1:12" ht="12.75">
      <c r="A43" s="8" t="s">
        <v>34</v>
      </c>
      <c r="B43" s="8" t="s">
        <v>53</v>
      </c>
      <c r="C43" s="7">
        <v>5341</v>
      </c>
      <c r="D43" s="7">
        <v>5215</v>
      </c>
      <c r="E43" s="7">
        <v>126</v>
      </c>
      <c r="F43" s="7">
        <v>0</v>
      </c>
      <c r="G43" s="7">
        <v>0</v>
      </c>
      <c r="H43" s="7">
        <v>126</v>
      </c>
      <c r="I43" s="10"/>
      <c r="J43"/>
      <c r="K43" s="7">
        <f>D43*0.1</f>
        <v>521.5</v>
      </c>
      <c r="L43" s="7">
        <f>H43*0.1</f>
        <v>12.600000000000001</v>
      </c>
    </row>
    <row r="44" spans="1:12" ht="12.75">
      <c r="A44" s="8" t="s">
        <v>34</v>
      </c>
      <c r="B44" s="8" t="s">
        <v>54</v>
      </c>
      <c r="C44" s="7">
        <v>5341</v>
      </c>
      <c r="D44" s="7">
        <v>5249.802425</v>
      </c>
      <c r="E44" s="7">
        <v>91.19757500000014</v>
      </c>
      <c r="F44" s="11" t="s">
        <v>0</v>
      </c>
      <c r="G44" s="11" t="s">
        <v>0</v>
      </c>
      <c r="H44" s="9" t="s">
        <v>0</v>
      </c>
      <c r="I44" s="7">
        <v>6.83</v>
      </c>
      <c r="J44"/>
      <c r="K44" s="7">
        <f>D44*0.1</f>
        <v>524.9802425</v>
      </c>
      <c r="L44" s="7">
        <f>E44*0.1</f>
        <v>9.119757500000015</v>
      </c>
    </row>
    <row r="45" spans="1:12" ht="12.75">
      <c r="A45" s="8" t="s">
        <v>34</v>
      </c>
      <c r="B45" s="8" t="s">
        <v>55</v>
      </c>
      <c r="C45" s="7">
        <v>33111</v>
      </c>
      <c r="D45" s="7">
        <v>30992</v>
      </c>
      <c r="E45" s="7">
        <v>2119</v>
      </c>
      <c r="F45" s="11" t="s">
        <v>0</v>
      </c>
      <c r="G45" s="11" t="s">
        <v>0</v>
      </c>
      <c r="H45" s="9" t="s">
        <v>0</v>
      </c>
      <c r="I45" s="12">
        <v>0.9360031409501374</v>
      </c>
      <c r="J45"/>
      <c r="K45" s="7">
        <f aca="true" t="shared" si="4" ref="K45:L47">D45*0.01</f>
        <v>309.92</v>
      </c>
      <c r="L45" s="7">
        <f t="shared" si="4"/>
        <v>21.19</v>
      </c>
    </row>
    <row r="46" spans="1:12" ht="12.75">
      <c r="A46" s="8" t="s">
        <v>34</v>
      </c>
      <c r="B46" s="8" t="s">
        <v>56</v>
      </c>
      <c r="C46" s="7">
        <v>33111</v>
      </c>
      <c r="D46" s="7">
        <v>33111</v>
      </c>
      <c r="E46" s="7">
        <v>0</v>
      </c>
      <c r="F46" s="11" t="s">
        <v>0</v>
      </c>
      <c r="G46" s="11" t="s">
        <v>0</v>
      </c>
      <c r="H46" s="9" t="s">
        <v>0</v>
      </c>
      <c r="I46" s="12">
        <v>1</v>
      </c>
      <c r="J46"/>
      <c r="K46" s="7">
        <f t="shared" si="4"/>
        <v>331.11</v>
      </c>
      <c r="L46" s="7">
        <f t="shared" si="4"/>
        <v>0</v>
      </c>
    </row>
    <row r="47" spans="1:12" ht="12.75">
      <c r="A47" s="8" t="s">
        <v>34</v>
      </c>
      <c r="B47" s="8" t="s">
        <v>57</v>
      </c>
      <c r="C47" s="7">
        <v>33111</v>
      </c>
      <c r="D47" s="7">
        <v>32432.2245</v>
      </c>
      <c r="E47" s="7">
        <v>678.7754999999997</v>
      </c>
      <c r="F47" s="11" t="s">
        <v>0</v>
      </c>
      <c r="G47" s="11" t="s">
        <v>0</v>
      </c>
      <c r="H47" s="9" t="s">
        <v>0</v>
      </c>
      <c r="I47" s="7">
        <v>98.4</v>
      </c>
      <c r="J47"/>
      <c r="K47" s="7">
        <f t="shared" si="4"/>
        <v>324.322245</v>
      </c>
      <c r="L47" s="7">
        <f t="shared" si="4"/>
        <v>6.787754999999997</v>
      </c>
    </row>
    <row r="48" spans="1:12" ht="12.75">
      <c r="A48" s="8" t="s">
        <v>34</v>
      </c>
      <c r="B48" s="8" t="s">
        <v>58</v>
      </c>
      <c r="C48" s="7">
        <v>8057</v>
      </c>
      <c r="D48" s="7">
        <v>7472</v>
      </c>
      <c r="E48" s="7">
        <v>585</v>
      </c>
      <c r="F48" s="7">
        <v>0</v>
      </c>
      <c r="G48" s="7">
        <v>0</v>
      </c>
      <c r="H48" s="13">
        <v>585</v>
      </c>
      <c r="I48" s="14"/>
      <c r="J48"/>
      <c r="K48" s="7">
        <f>D48*0.1</f>
        <v>747.2</v>
      </c>
      <c r="L48" s="7">
        <f>H48*0.1</f>
        <v>58.5</v>
      </c>
    </row>
    <row r="50" spans="2:12" ht="15">
      <c r="B50" s="16" t="s">
        <v>62</v>
      </c>
      <c r="C50" s="16"/>
      <c r="D50" s="6"/>
      <c r="E50" s="6"/>
      <c r="F50" s="6"/>
      <c r="G50" s="6"/>
      <c r="H50" s="6"/>
      <c r="I50" s="6"/>
      <c r="J50" s="20" t="s">
        <v>59</v>
      </c>
      <c r="K50" s="20"/>
      <c r="L50" s="20"/>
    </row>
    <row r="51" spans="2:12" ht="15">
      <c r="B51" s="16" t="s">
        <v>15</v>
      </c>
      <c r="C51" s="18">
        <v>0.9925159885698734</v>
      </c>
      <c r="D51" s="6"/>
      <c r="E51" s="6"/>
      <c r="F51" s="6"/>
      <c r="G51" s="6"/>
      <c r="H51" s="6"/>
      <c r="I51" s="6"/>
      <c r="J51" s="15" t="s">
        <v>15</v>
      </c>
      <c r="K51" s="7">
        <v>7294</v>
      </c>
      <c r="L51" s="7">
        <v>55</v>
      </c>
    </row>
    <row r="52" spans="2:12" ht="15">
      <c r="B52" s="16" t="s">
        <v>34</v>
      </c>
      <c r="C52" s="18">
        <v>0.9760806427840247</v>
      </c>
      <c r="D52" s="6"/>
      <c r="E52" s="6"/>
      <c r="F52" s="6"/>
      <c r="G52" s="6"/>
      <c r="H52" s="6"/>
      <c r="I52" s="6"/>
      <c r="J52" s="15" t="s">
        <v>34</v>
      </c>
      <c r="K52" s="7">
        <v>5437.0014875</v>
      </c>
      <c r="L52" s="7">
        <v>133.2365125</v>
      </c>
    </row>
  </sheetData>
  <sheetProtection/>
  <mergeCells count="13">
    <mergeCell ref="A5:A6"/>
    <mergeCell ref="B5:B6"/>
    <mergeCell ref="C5:C6"/>
    <mergeCell ref="D5:D6"/>
    <mergeCell ref="E5:E6"/>
    <mergeCell ref="F5:H5"/>
    <mergeCell ref="C1:D1"/>
    <mergeCell ref="C2:D2"/>
    <mergeCell ref="C3:D3"/>
    <mergeCell ref="J50:L50"/>
    <mergeCell ref="I5:I6"/>
    <mergeCell ref="K5:K6"/>
    <mergeCell ref="L5:L6"/>
  </mergeCells>
  <conditionalFormatting sqref="D44:D48">
    <cfRule type="cellIs" priority="19" dxfId="0" operator="lessThan">
      <formula>0</formula>
    </cfRule>
  </conditionalFormatting>
  <conditionalFormatting sqref="C7 E7">
    <cfRule type="cellIs" priority="58" dxfId="2" operator="lessThan">
      <formula>0</formula>
    </cfRule>
    <cfRule type="cellIs" priority="59" dxfId="1" operator="lessThan">
      <formula>0</formula>
    </cfRule>
  </conditionalFormatting>
  <conditionalFormatting sqref="C7 E7">
    <cfRule type="cellIs" priority="57" dxfId="0" operator="lessThan">
      <formula>0</formula>
    </cfRule>
  </conditionalFormatting>
  <conditionalFormatting sqref="D7">
    <cfRule type="cellIs" priority="55" dxfId="2" operator="lessThan">
      <formula>0</formula>
    </cfRule>
    <cfRule type="cellIs" priority="56" dxfId="1" operator="lessThan">
      <formula>0</formula>
    </cfRule>
  </conditionalFormatting>
  <conditionalFormatting sqref="D7">
    <cfRule type="cellIs" priority="54" dxfId="0" operator="lessThan">
      <formula>0</formula>
    </cfRule>
  </conditionalFormatting>
  <conditionalFormatting sqref="K7:L7">
    <cfRule type="cellIs" priority="52" dxfId="2" operator="lessThan">
      <formula>0</formula>
    </cfRule>
    <cfRule type="cellIs" priority="53" dxfId="1" operator="lessThan">
      <formula>0</formula>
    </cfRule>
  </conditionalFormatting>
  <conditionalFormatting sqref="K7:L7">
    <cfRule type="cellIs" priority="51" dxfId="0" operator="lessThan">
      <formula>0</formula>
    </cfRule>
  </conditionalFormatting>
  <conditionalFormatting sqref="F7:H7">
    <cfRule type="cellIs" priority="49" dxfId="2" operator="lessThan">
      <formula>0</formula>
    </cfRule>
    <cfRule type="cellIs" priority="50" dxfId="1" operator="lessThan">
      <formula>0</formula>
    </cfRule>
  </conditionalFormatting>
  <conditionalFormatting sqref="F7:H7">
    <cfRule type="cellIs" priority="48" dxfId="0" operator="lessThan">
      <formula>0</formula>
    </cfRule>
  </conditionalFormatting>
  <conditionalFormatting sqref="C8:C43 E8:E43">
    <cfRule type="cellIs" priority="46" dxfId="2" operator="lessThan">
      <formula>0</formula>
    </cfRule>
    <cfRule type="cellIs" priority="47" dxfId="1" operator="lessThan">
      <formula>0</formula>
    </cfRule>
  </conditionalFormatting>
  <conditionalFormatting sqref="C8:C43 E8:E43">
    <cfRule type="cellIs" priority="45" dxfId="0" operator="lessThan">
      <formula>0</formula>
    </cfRule>
  </conditionalFormatting>
  <conditionalFormatting sqref="D8:D43">
    <cfRule type="cellIs" priority="43" dxfId="2" operator="lessThan">
      <formula>0</formula>
    </cfRule>
    <cfRule type="cellIs" priority="44" dxfId="1" operator="lessThan">
      <formula>0</formula>
    </cfRule>
  </conditionalFormatting>
  <conditionalFormatting sqref="D8:D43">
    <cfRule type="cellIs" priority="42" dxfId="0" operator="lessThan">
      <formula>0</formula>
    </cfRule>
  </conditionalFormatting>
  <conditionalFormatting sqref="K8:L43">
    <cfRule type="cellIs" priority="40" dxfId="2" operator="lessThan">
      <formula>0</formula>
    </cfRule>
    <cfRule type="cellIs" priority="41" dxfId="1" operator="lessThan">
      <formula>0</formula>
    </cfRule>
  </conditionalFormatting>
  <conditionalFormatting sqref="K8:L43">
    <cfRule type="cellIs" priority="39" dxfId="0" operator="lessThan">
      <formula>0</formula>
    </cfRule>
  </conditionalFormatting>
  <conditionalFormatting sqref="F8:H43">
    <cfRule type="cellIs" priority="37" dxfId="2" operator="lessThan">
      <formula>0</formula>
    </cfRule>
    <cfRule type="cellIs" priority="38" dxfId="1" operator="lessThan">
      <formula>0</formula>
    </cfRule>
  </conditionalFormatting>
  <conditionalFormatting sqref="F8:H43">
    <cfRule type="cellIs" priority="36" dxfId="0" operator="lessThan">
      <formula>0</formula>
    </cfRule>
  </conditionalFormatting>
  <conditionalFormatting sqref="K44:L48">
    <cfRule type="cellIs" priority="34" dxfId="2" operator="lessThan">
      <formula>0</formula>
    </cfRule>
    <cfRule type="cellIs" priority="35" dxfId="1" operator="lessThan">
      <formula>0</formula>
    </cfRule>
  </conditionalFormatting>
  <conditionalFormatting sqref="K44:L48 H48">
    <cfRule type="cellIs" priority="33" dxfId="0" operator="lessThan">
      <formula>0</formula>
    </cfRule>
  </conditionalFormatting>
  <conditionalFormatting sqref="I45">
    <cfRule type="cellIs" priority="32" dxfId="0" operator="lessThan">
      <formula>0</formula>
    </cfRule>
  </conditionalFormatting>
  <conditionalFormatting sqref="I46">
    <cfRule type="cellIs" priority="31" dxfId="0" operator="lessThan">
      <formula>0</formula>
    </cfRule>
  </conditionalFormatting>
  <conditionalFormatting sqref="I47">
    <cfRule type="cellIs" priority="29" dxfId="2" operator="lessThan">
      <formula>0</formula>
    </cfRule>
    <cfRule type="cellIs" priority="30" dxfId="1" operator="lessThan">
      <formula>0</formula>
    </cfRule>
  </conditionalFormatting>
  <conditionalFormatting sqref="I47">
    <cfRule type="cellIs" priority="28" dxfId="0" operator="lessThan">
      <formula>0</formula>
    </cfRule>
  </conditionalFormatting>
  <conditionalFormatting sqref="I44">
    <cfRule type="cellIs" priority="26" dxfId="2" operator="lessThan">
      <formula>0</formula>
    </cfRule>
    <cfRule type="cellIs" priority="27" dxfId="1" operator="lessThan">
      <formula>0</formula>
    </cfRule>
  </conditionalFormatting>
  <conditionalFormatting sqref="I44">
    <cfRule type="cellIs" priority="25" dxfId="0" operator="lessThan">
      <formula>0</formula>
    </cfRule>
  </conditionalFormatting>
  <conditionalFormatting sqref="C44:C48 E44:E48">
    <cfRule type="cellIs" priority="23" dxfId="2" operator="lessThan">
      <formula>0</formula>
    </cfRule>
    <cfRule type="cellIs" priority="24" dxfId="1" operator="lessThan">
      <formula>0</formula>
    </cfRule>
  </conditionalFormatting>
  <conditionalFormatting sqref="C44:C48 E44:E48">
    <cfRule type="cellIs" priority="22" dxfId="0" operator="lessThan">
      <formula>0</formula>
    </cfRule>
  </conditionalFormatting>
  <conditionalFormatting sqref="D44:D48">
    <cfRule type="cellIs" priority="20" dxfId="2" operator="lessThan">
      <formula>0</formula>
    </cfRule>
    <cfRule type="cellIs" priority="21" dxfId="1" operator="lessThan">
      <formula>0</formula>
    </cfRule>
  </conditionalFormatting>
  <conditionalFormatting sqref="C51:C52">
    <cfRule type="cellIs" priority="17" dxfId="2" operator="lessThan">
      <formula>0</formula>
    </cfRule>
    <cfRule type="cellIs" priority="18" dxfId="1" operator="lessThan">
      <formula>0</formula>
    </cfRule>
  </conditionalFormatting>
  <conditionalFormatting sqref="C51:C52">
    <cfRule type="cellIs" priority="16" dxfId="0" operator="lessThan">
      <formula>0</formula>
    </cfRule>
  </conditionalFormatting>
  <conditionalFormatting sqref="K51:L52">
    <cfRule type="cellIs" priority="14" dxfId="2" operator="lessThan">
      <formula>0</formula>
    </cfRule>
    <cfRule type="cellIs" priority="15" dxfId="1" operator="lessThan">
      <formula>0</formula>
    </cfRule>
  </conditionalFormatting>
  <conditionalFormatting sqref="K51:L52">
    <cfRule type="cellIs" priority="13" dxfId="0" operator="lessThan">
      <formula>0</formula>
    </cfRule>
  </conditionalFormatting>
  <conditionalFormatting sqref="E1">
    <cfRule type="cellIs" priority="11" dxfId="2" operator="lessThan">
      <formula>0</formula>
    </cfRule>
    <cfRule type="cellIs" priority="12" dxfId="1" operator="lessThan">
      <formula>0</formula>
    </cfRule>
  </conditionalFormatting>
  <conditionalFormatting sqref="E1">
    <cfRule type="cellIs" priority="10" dxfId="0" operator="lessThan">
      <formula>0</formula>
    </cfRule>
  </conditionalFormatting>
  <conditionalFormatting sqref="E2">
    <cfRule type="cellIs" priority="8" dxfId="2" operator="lessThan">
      <formula>0</formula>
    </cfRule>
    <cfRule type="cellIs" priority="9" dxfId="1" operator="lessThan">
      <formula>0</formula>
    </cfRule>
  </conditionalFormatting>
  <conditionalFormatting sqref="E2">
    <cfRule type="cellIs" priority="7" dxfId="0" operator="lessThan">
      <formula>0</formula>
    </cfRule>
  </conditionalFormatting>
  <conditionalFormatting sqref="E3">
    <cfRule type="cellIs" priority="5" dxfId="2" operator="lessThan">
      <formula>0</formula>
    </cfRule>
    <cfRule type="cellIs" priority="6" dxfId="1" operator="lessThan">
      <formula>0</formula>
    </cfRule>
  </conditionalFormatting>
  <conditionalFormatting sqref="E3">
    <cfRule type="cellIs" priority="4" dxfId="0" operator="lessThan">
      <formula>0</formula>
    </cfRule>
  </conditionalFormatting>
  <conditionalFormatting sqref="F48:G48">
    <cfRule type="cellIs" priority="2" dxfId="2" operator="lessThan">
      <formula>0</formula>
    </cfRule>
    <cfRule type="cellIs" priority="3" dxfId="1" operator="lessThan">
      <formula>0</formula>
    </cfRule>
  </conditionalFormatting>
  <conditionalFormatting sqref="F48:G48">
    <cfRule type="cellIs" priority="1" dxfId="0" operator="lessThan">
      <formula>0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Lavaroni</dc:creator>
  <cp:keywords/>
  <dc:description/>
  <cp:lastModifiedBy>Massimo Lavaroni</cp:lastModifiedBy>
  <dcterms:created xsi:type="dcterms:W3CDTF">2021-06-01T08:30:29Z</dcterms:created>
  <dcterms:modified xsi:type="dcterms:W3CDTF">2024-04-19T07:55:23Z</dcterms:modified>
  <cp:category/>
  <cp:version/>
  <cp:contentType/>
  <cp:contentStatus/>
</cp:coreProperties>
</file>